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my\Downloads\"/>
    </mc:Choice>
  </mc:AlternateContent>
  <xr:revisionPtr revIDLastSave="0" documentId="8_{8744261E-0927-497E-8FD8-E0A65DEADE01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OR" sheetId="10" r:id="rId1"/>
    <sheet name="Sheet3" sheetId="3" r:id="rId2"/>
  </sheets>
  <definedNames>
    <definedName name="_xlnm.Print_Area" localSheetId="0">SOR!$A$3:$U$42</definedName>
    <definedName name="_xlnm.Print_Titles" localSheetId="0">SOR!$3:$5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0" l="1"/>
  <c r="J12" i="10"/>
  <c r="J16" i="10"/>
  <c r="J40" i="10" l="1"/>
  <c r="J36" i="10"/>
  <c r="J32" i="10"/>
  <c r="J28" i="10"/>
  <c r="J24" i="10"/>
  <c r="J20" i="10"/>
  <c r="S40" i="10"/>
  <c r="R40" i="10"/>
  <c r="Q40" i="10"/>
  <c r="P40" i="10"/>
  <c r="T38" i="10"/>
  <c r="T40" i="10" s="1"/>
  <c r="S36" i="10"/>
  <c r="R36" i="10"/>
  <c r="Q36" i="10"/>
  <c r="P36" i="10"/>
  <c r="H36" i="10"/>
  <c r="T34" i="10"/>
  <c r="T36" i="10" s="1"/>
  <c r="S32" i="10"/>
  <c r="R32" i="10"/>
  <c r="Q32" i="10"/>
  <c r="P32" i="10"/>
  <c r="H32" i="10"/>
  <c r="T30" i="10"/>
  <c r="T32" i="10" s="1"/>
  <c r="S28" i="10"/>
  <c r="R28" i="10"/>
  <c r="Q28" i="10"/>
  <c r="P28" i="10"/>
  <c r="H28" i="10"/>
  <c r="T26" i="10"/>
  <c r="T28" i="10" s="1"/>
  <c r="S24" i="10"/>
  <c r="R24" i="10"/>
  <c r="Q24" i="10"/>
  <c r="P24" i="10"/>
  <c r="H24" i="10"/>
  <c r="T22" i="10"/>
  <c r="T24" i="10" s="1"/>
  <c r="S20" i="10"/>
  <c r="R20" i="10"/>
  <c r="Q20" i="10"/>
  <c r="P20" i="10"/>
  <c r="H20" i="10"/>
  <c r="T18" i="10"/>
  <c r="T20" i="10" s="1"/>
  <c r="S16" i="10"/>
  <c r="R16" i="10"/>
  <c r="Q16" i="10"/>
  <c r="P16" i="10"/>
  <c r="H16" i="10"/>
  <c r="T14" i="10"/>
  <c r="T16" i="10" s="1"/>
  <c r="S12" i="10"/>
  <c r="R12" i="10"/>
  <c r="Q12" i="10"/>
  <c r="P12" i="10"/>
  <c r="H12" i="10"/>
  <c r="H41" i="10" s="1"/>
  <c r="J41" i="10" s="1"/>
  <c r="T10" i="10"/>
  <c r="T12" i="10" s="1"/>
  <c r="T41" i="10" l="1"/>
  <c r="T6" i="10"/>
  <c r="H8" i="10"/>
  <c r="J8" i="10" l="1"/>
  <c r="R8" i="10"/>
  <c r="P8" i="10"/>
  <c r="Q8" i="10"/>
  <c r="S8" i="10"/>
  <c r="T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 Greenwell</author>
  </authors>
  <commentList>
    <comment ref="C5" authorId="0" shapeId="0" xr:uid="{4729C0E3-F974-1C41-BB90-F89CFC320FBA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" authorId="0" shapeId="0" xr:uid="{2143BB16-E02C-8940-B874-AD6C90ADBD79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Industrial, Commercial, Type of Development, How many Units for Multi-Family, etc..</t>
        </r>
      </text>
    </comment>
    <comment ref="C9" authorId="0" shapeId="0" xr:uid="{69538A5A-70EC-954B-B25A-D41C27DFA06C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9" authorId="0" shapeId="0" xr:uid="{FDA8FC9A-1A01-6046-9ED6-780017BCFF0F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13" authorId="0" shapeId="0" xr:uid="{E512D33C-979A-7448-9163-05BD32075880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3" authorId="0" shapeId="0" xr:uid="{59F56CA6-460D-3C49-9C9E-B29E483C19A6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17" authorId="0" shapeId="0" xr:uid="{C77B40A4-8180-8645-8A8D-F051445772C4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7" authorId="0" shapeId="0" xr:uid="{121C0AF4-75B0-2943-86A1-80FAC2A9482F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1" authorId="0" shapeId="0" xr:uid="{B61DD3EB-0777-3E4D-A141-FC8062F22D55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1" authorId="0" shapeId="0" xr:uid="{1CEB9D4B-9D17-2E45-9C64-61AEA1FB1285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5" authorId="0" shapeId="0" xr:uid="{F681EBFA-1A48-7F4E-9416-5437DDF7BCD1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5" authorId="0" shapeId="0" xr:uid="{F6B79023-C947-994C-9551-978853C7E5BB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9" authorId="0" shapeId="0" xr:uid="{9BE81A5E-8A87-D845-89D3-7155E00E93AA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9" authorId="0" shapeId="0" xr:uid="{441A3744-9DDE-264D-9432-E6C5D3FA4735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33" authorId="0" shapeId="0" xr:uid="{65579E60-72AA-E94C-BC28-F5DB324F5328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3" authorId="0" shapeId="0" xr:uid="{A0445E88-A9C4-A942-811C-8C7DA851D251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37" authorId="0" shapeId="0" xr:uid="{A54AAB1D-F398-864C-9CED-B6BA3CF0D20B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7" authorId="0" shapeId="0" xr:uid="{B353ABC8-B339-DD4B-8F34-246D4BC1A470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</commentList>
</comments>
</file>

<file path=xl/sharedStrings.xml><?xml version="1.0" encoding="utf-8"?>
<sst xmlns="http://schemas.openxmlformats.org/spreadsheetml/2006/main" count="193" uniqueCount="34">
  <si>
    <t>Borrower:</t>
  </si>
  <si>
    <t>Market Value</t>
  </si>
  <si>
    <t>Mortgage Liens</t>
  </si>
  <si>
    <t>Cash Flow</t>
  </si>
  <si>
    <t>Taxes, Ins., Maint.</t>
  </si>
  <si>
    <t>1st</t>
  </si>
  <si>
    <t>2nd</t>
  </si>
  <si>
    <t xml:space="preserve">Property Address         </t>
  </si>
  <si>
    <t>Ownership % Total</t>
  </si>
  <si>
    <t xml:space="preserve">Status   OO  PS  R      </t>
  </si>
  <si>
    <t>Proposed status changes in the near future (sale, exchange, rental composition, etc.) should be described in remarks section.  If percentage of ownership in any property is less than 100%, indicate other owners and their % in remarks section.</t>
  </si>
  <si>
    <t>Ann. Rental Income</t>
  </si>
  <si>
    <t>NET EQUITY:</t>
  </si>
  <si>
    <t>TOTAL MARKET VALUE:</t>
  </si>
  <si>
    <t>Net Cash Flow:</t>
  </si>
  <si>
    <t>Property Type/
#Units</t>
  </si>
  <si>
    <t xml:space="preserve">Acq. Date/
Acq. Cost  </t>
  </si>
  <si>
    <t>Ann. Oper.
Expenses</t>
  </si>
  <si>
    <t>Annual
Debt Serv.</t>
  </si>
  <si>
    <t>%
Owned</t>
  </si>
  <si>
    <t>Comments</t>
  </si>
  <si>
    <t>Name of Mortgage Lender</t>
  </si>
  <si>
    <t>Due Date</t>
  </si>
  <si>
    <t>Loan Number</t>
  </si>
  <si>
    <t>Interest Rate</t>
  </si>
  <si>
    <t>Ex: 1234 Main Street, Beverly Hills, CA 90210</t>
  </si>
  <si>
    <t>OO</t>
  </si>
  <si>
    <t>Multi-Family</t>
  </si>
  <si>
    <t>40 units</t>
  </si>
  <si>
    <t>All States Mortgage</t>
  </si>
  <si>
    <t>Trilogy Finance</t>
  </si>
  <si>
    <t>2nd used for TI</t>
  </si>
  <si>
    <t>1st:</t>
  </si>
  <si>
    <t>2nd: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</si>
</sst>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7"/>
      <color theme="1"/>
      <name val="Arial"/>
      <family val="2"/>
    </font>
    <font>
      <i/>
      <sz val="12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4997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165" fontId="2" fillId="0" borderId="1" xfId="2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5" fontId="15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10" fontId="2" fillId="0" borderId="0" xfId="3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165" fontId="0" fillId="0" borderId="6" xfId="2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10" fontId="2" fillId="0" borderId="6" xfId="3" applyNumberFormat="1" applyFont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5" fontId="12" fillId="2" borderId="5" xfId="2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3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vertical="center"/>
    </xf>
    <xf numFmtId="164" fontId="2" fillId="5" borderId="4" xfId="2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3" applyNumberFormat="1" applyFont="1" applyFill="1" applyBorder="1" applyAlignment="1">
      <alignment horizontal="center" vertical="center"/>
    </xf>
    <xf numFmtId="164" fontId="2" fillId="0" borderId="19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2" borderId="5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>
      <alignment horizontal="right" vertical="center"/>
    </xf>
    <xf numFmtId="0" fontId="8" fillId="0" borderId="8" xfId="0" applyFont="1" applyBorder="1" applyAlignment="1">
      <alignment vertical="center"/>
    </xf>
    <xf numFmtId="164" fontId="8" fillId="0" borderId="8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3" applyNumberFormat="1" applyFont="1" applyAlignment="1">
      <alignment vertical="center"/>
    </xf>
    <xf numFmtId="165" fontId="9" fillId="0" borderId="0" xfId="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166" fontId="2" fillId="5" borderId="1" xfId="1" applyNumberFormat="1" applyFont="1" applyFill="1" applyBorder="1" applyAlignment="1">
      <alignment horizontal="right" vertical="center"/>
    </xf>
    <xf numFmtId="44" fontId="2" fillId="0" borderId="1" xfId="2" applyFont="1" applyBorder="1" applyAlignment="1">
      <alignment horizontal="right" vertical="center"/>
    </xf>
    <xf numFmtId="0" fontId="1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165" fontId="16" fillId="8" borderId="1" xfId="2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10" fontId="16" fillId="8" borderId="1" xfId="3" applyNumberFormat="1" applyFont="1" applyFill="1" applyBorder="1" applyAlignment="1">
      <alignment horizontal="center" vertical="center" wrapText="1"/>
    </xf>
    <xf numFmtId="165" fontId="18" fillId="3" borderId="12" xfId="2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right" vertical="center"/>
    </xf>
    <xf numFmtId="164" fontId="18" fillId="3" borderId="13" xfId="2" applyNumberFormat="1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/>
    </xf>
    <xf numFmtId="10" fontId="18" fillId="3" borderId="15" xfId="3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5" fontId="18" fillId="3" borderId="16" xfId="2" applyNumberFormat="1" applyFont="1" applyFill="1" applyBorder="1" applyAlignment="1">
      <alignment horizontal="center" vertical="center"/>
    </xf>
    <xf numFmtId="165" fontId="18" fillId="3" borderId="16" xfId="2" applyNumberFormat="1" applyFont="1" applyFill="1" applyBorder="1" applyAlignment="1">
      <alignment horizontal="right" vertical="center"/>
    </xf>
    <xf numFmtId="165" fontId="20" fillId="3" borderId="16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166" fontId="21" fillId="5" borderId="4" xfId="1" applyNumberFormat="1" applyFont="1" applyFill="1" applyBorder="1" applyAlignment="1">
      <alignment horizontal="right" vertical="center"/>
    </xf>
    <xf numFmtId="164" fontId="21" fillId="5" borderId="4" xfId="2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vertical="center" wrapText="1"/>
    </xf>
    <xf numFmtId="14" fontId="21" fillId="5" borderId="1" xfId="0" applyNumberFormat="1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10" fontId="21" fillId="5" borderId="1" xfId="3" applyNumberFormat="1" applyFont="1" applyFill="1" applyBorder="1" applyAlignment="1">
      <alignment horizontal="center" vertical="center"/>
    </xf>
    <xf numFmtId="165" fontId="21" fillId="0" borderId="1" xfId="2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4" fontId="21" fillId="0" borderId="7" xfId="2" applyFont="1" applyBorder="1" applyAlignment="1">
      <alignment horizontal="right" vertical="center"/>
    </xf>
    <xf numFmtId="164" fontId="21" fillId="0" borderId="19" xfId="2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0" fontId="21" fillId="0" borderId="1" xfId="3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65" fontId="2" fillId="0" borderId="5" xfId="2" applyNumberFormat="1" applyFont="1" applyBorder="1" applyAlignment="1">
      <alignment horizontal="center" vertical="center"/>
    </xf>
    <xf numFmtId="165" fontId="2" fillId="0" borderId="11" xfId="2" applyNumberFormat="1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165" fontId="2" fillId="0" borderId="24" xfId="2" applyNumberFormat="1" applyFont="1" applyBorder="1" applyAlignment="1">
      <alignment horizontal="center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26" xfId="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5" fontId="2" fillId="0" borderId="5" xfId="2" applyNumberFormat="1" applyFont="1" applyBorder="1" applyAlignment="1">
      <alignment horizontal="left" vertical="center"/>
    </xf>
    <xf numFmtId="165" fontId="2" fillId="0" borderId="11" xfId="2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165" fontId="2" fillId="0" borderId="5" xfId="2" applyNumberFormat="1" applyFont="1" applyFill="1" applyBorder="1" applyAlignment="1">
      <alignment horizontal="left" vertical="center"/>
    </xf>
    <xf numFmtId="165" fontId="2" fillId="0" borderId="11" xfId="2" applyNumberFormat="1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165" fontId="6" fillId="0" borderId="29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5" fontId="6" fillId="0" borderId="30" xfId="2" applyNumberFormat="1" applyFont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/>
    </xf>
    <xf numFmtId="165" fontId="2" fillId="2" borderId="20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9" fontId="21" fillId="0" borderId="5" xfId="0" applyNumberFormat="1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5" fontId="20" fillId="3" borderId="14" xfId="2" applyNumberFormat="1" applyFont="1" applyFill="1" applyBorder="1" applyAlignment="1">
      <alignment horizontal="center" vertical="center"/>
    </xf>
    <xf numFmtId="165" fontId="20" fillId="3" borderId="31" xfId="2" applyNumberFormat="1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right" vertical="center"/>
    </xf>
    <xf numFmtId="0" fontId="16" fillId="8" borderId="21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165" fontId="16" fillId="8" borderId="2" xfId="2" applyNumberFormat="1" applyFont="1" applyFill="1" applyBorder="1" applyAlignment="1">
      <alignment horizontal="center" vertical="center" wrapText="1"/>
    </xf>
    <xf numFmtId="165" fontId="16" fillId="8" borderId="20" xfId="2" applyNumberFormat="1" applyFont="1" applyFill="1" applyBorder="1" applyAlignment="1">
      <alignment horizontal="center" vertical="center" wrapText="1"/>
    </xf>
    <xf numFmtId="165" fontId="21" fillId="0" borderId="7" xfId="2" applyNumberFormat="1" applyFont="1" applyBorder="1" applyAlignment="1">
      <alignment horizontal="center" vertical="center"/>
    </xf>
    <xf numFmtId="165" fontId="21" fillId="0" borderId="24" xfId="2" applyNumberFormat="1" applyFont="1" applyBorder="1" applyAlignment="1">
      <alignment horizontal="center" vertical="center"/>
    </xf>
    <xf numFmtId="165" fontId="21" fillId="0" borderId="25" xfId="2" applyNumberFormat="1" applyFont="1" applyBorder="1" applyAlignment="1">
      <alignment horizontal="center" vertical="center"/>
    </xf>
    <xf numFmtId="165" fontId="21" fillId="0" borderId="26" xfId="2" applyNumberFormat="1" applyFont="1" applyBorder="1" applyAlignment="1">
      <alignment horizontal="center" vertical="center"/>
    </xf>
    <xf numFmtId="165" fontId="21" fillId="0" borderId="5" xfId="2" applyNumberFormat="1" applyFont="1" applyFill="1" applyBorder="1" applyAlignment="1">
      <alignment horizontal="left" vertical="center"/>
    </xf>
    <xf numFmtId="165" fontId="21" fillId="0" borderId="11" xfId="2" applyNumberFormat="1" applyFont="1" applyFill="1" applyBorder="1" applyAlignment="1">
      <alignment horizontal="left" vertical="center"/>
    </xf>
    <xf numFmtId="165" fontId="21" fillId="0" borderId="5" xfId="2" applyNumberFormat="1" applyFont="1" applyBorder="1" applyAlignment="1">
      <alignment horizontal="left" vertical="center"/>
    </xf>
    <xf numFmtId="165" fontId="21" fillId="0" borderId="11" xfId="2" applyNumberFormat="1" applyFont="1" applyBorder="1" applyAlignment="1">
      <alignment horizontal="left" vertical="center"/>
    </xf>
    <xf numFmtId="165" fontId="21" fillId="0" borderId="5" xfId="2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6" fontId="21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5" fillId="7" borderId="2" xfId="2" applyNumberFormat="1" applyFont="1" applyFill="1" applyBorder="1" applyAlignment="1">
      <alignment horizontal="center" vertical="center" wrapText="1"/>
    </xf>
    <xf numFmtId="165" fontId="15" fillId="7" borderId="2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49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0</xdr:rowOff>
    </xdr:from>
    <xdr:to>
      <xdr:col>23</xdr:col>
      <xdr:colOff>281841</xdr:colOff>
      <xdr:row>6</xdr:row>
      <xdr:rowOff>452045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B032A7-55C5-4F6B-ABF1-444CAD93F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9750" y="2645833"/>
          <a:ext cx="2324424" cy="981212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0</xdr:row>
      <xdr:rowOff>95249</xdr:rowOff>
    </xdr:from>
    <xdr:to>
      <xdr:col>1</xdr:col>
      <xdr:colOff>1227667</xdr:colOff>
      <xdr:row>1</xdr:row>
      <xdr:rowOff>507999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316844-4424-43F1-ACC9-F6C1602D3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95249"/>
          <a:ext cx="2084917" cy="94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2"/>
  <sheetViews>
    <sheetView tabSelected="1" zoomScale="90" zoomScaleNormal="100" zoomScaleSheetLayoutView="69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2" sqref="A2:U2"/>
    </sheetView>
  </sheetViews>
  <sheetFormatPr defaultColWidth="9.140625" defaultRowHeight="42" customHeight="1" x14ac:dyDescent="0.2"/>
  <cols>
    <col min="1" max="1" width="14.140625" style="9" customWidth="1"/>
    <col min="2" max="3" width="18.7109375" style="9" customWidth="1"/>
    <col min="4" max="4" width="16.140625" style="9" customWidth="1"/>
    <col min="5" max="5" width="11.7109375" style="9" customWidth="1"/>
    <col min="6" max="6" width="6.7109375" style="9" customWidth="1"/>
    <col min="7" max="7" width="14.28515625" style="9" customWidth="1"/>
    <col min="8" max="8" width="19.42578125" style="10" customWidth="1"/>
    <col min="9" max="9" width="16.42578125" style="9" customWidth="1"/>
    <col min="10" max="10" width="21" style="11" customWidth="1"/>
    <col min="11" max="11" width="23.140625" style="9" customWidth="1"/>
    <col min="12" max="13" width="22.28515625" style="9" customWidth="1"/>
    <col min="14" max="14" width="21.85546875" style="12" customWidth="1"/>
    <col min="15" max="15" width="28" style="9" customWidth="1"/>
    <col min="16" max="19" width="14.28515625" style="10" customWidth="1"/>
    <col min="20" max="20" width="2.7109375" style="10" customWidth="1"/>
    <col min="21" max="21" width="16.7109375" style="10" customWidth="1"/>
    <col min="22" max="22" width="12.42578125" style="9" hidden="1" customWidth="1"/>
    <col min="23" max="23" width="11.28515625" style="9" customWidth="1"/>
    <col min="24" max="24" width="11.85546875" style="9" customWidth="1"/>
    <col min="25" max="25" width="9.85546875" style="9" customWidth="1"/>
    <col min="26" max="26" width="15.28515625" style="9" customWidth="1"/>
    <col min="27" max="16384" width="9.140625" style="9"/>
  </cols>
  <sheetData>
    <row r="2" spans="1:22" ht="42" customHeight="1" thickBo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2" ht="42" customHeight="1" thickBot="1" x14ac:dyDescent="0.25">
      <c r="A3" s="13"/>
      <c r="B3" s="14" t="s">
        <v>0</v>
      </c>
      <c r="C3" s="15"/>
      <c r="D3" s="16"/>
      <c r="E3" s="16"/>
      <c r="F3" s="17"/>
      <c r="G3" s="17"/>
      <c r="H3" s="18"/>
      <c r="I3" s="19"/>
      <c r="J3" s="20"/>
      <c r="K3" s="19"/>
      <c r="L3" s="19"/>
      <c r="M3" s="19"/>
      <c r="N3" s="21"/>
      <c r="O3" s="19"/>
      <c r="P3" s="22"/>
      <c r="Q3" s="22"/>
      <c r="R3" s="22"/>
      <c r="S3" s="22"/>
      <c r="T3" s="22"/>
      <c r="U3" s="22"/>
    </row>
    <row r="4" spans="1:22" ht="42" customHeight="1" x14ac:dyDescent="0.2">
      <c r="A4" s="105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23"/>
      <c r="P4" s="109" t="s">
        <v>3</v>
      </c>
      <c r="Q4" s="110"/>
      <c r="R4" s="110"/>
      <c r="S4" s="110"/>
      <c r="T4" s="110"/>
      <c r="U4" s="111"/>
      <c r="V4" s="24"/>
    </row>
    <row r="5" spans="1:22" s="25" customFormat="1" ht="42" customHeight="1" x14ac:dyDescent="0.2">
      <c r="A5" s="132" t="s">
        <v>7</v>
      </c>
      <c r="B5" s="133"/>
      <c r="C5" s="54" t="s">
        <v>9</v>
      </c>
      <c r="D5" s="54" t="s">
        <v>15</v>
      </c>
      <c r="E5" s="55" t="s">
        <v>19</v>
      </c>
      <c r="F5" s="108" t="s">
        <v>16</v>
      </c>
      <c r="G5" s="108"/>
      <c r="H5" s="56" t="s">
        <v>1</v>
      </c>
      <c r="I5" s="134" t="s">
        <v>2</v>
      </c>
      <c r="J5" s="133"/>
      <c r="K5" s="57" t="s">
        <v>21</v>
      </c>
      <c r="L5" s="58" t="s">
        <v>22</v>
      </c>
      <c r="M5" s="55" t="s">
        <v>23</v>
      </c>
      <c r="N5" s="59" t="s">
        <v>24</v>
      </c>
      <c r="O5" s="55" t="s">
        <v>20</v>
      </c>
      <c r="P5" s="56" t="s">
        <v>11</v>
      </c>
      <c r="Q5" s="56" t="s">
        <v>18</v>
      </c>
      <c r="R5" s="56" t="s">
        <v>4</v>
      </c>
      <c r="S5" s="56" t="s">
        <v>17</v>
      </c>
      <c r="T5" s="135" t="s">
        <v>3</v>
      </c>
      <c r="U5" s="136"/>
      <c r="V5" s="7"/>
    </row>
    <row r="6" spans="1:22" ht="42" customHeight="1" x14ac:dyDescent="0.2">
      <c r="A6" s="121" t="s">
        <v>25</v>
      </c>
      <c r="B6" s="122"/>
      <c r="C6" s="147" t="s">
        <v>26</v>
      </c>
      <c r="D6" s="69" t="s">
        <v>27</v>
      </c>
      <c r="E6" s="119">
        <v>1</v>
      </c>
      <c r="F6" s="149">
        <v>39539</v>
      </c>
      <c r="G6" s="150"/>
      <c r="H6" s="145">
        <v>5000000</v>
      </c>
      <c r="I6" s="70" t="s">
        <v>5</v>
      </c>
      <c r="J6" s="71">
        <v>1500000</v>
      </c>
      <c r="K6" s="72" t="s">
        <v>29</v>
      </c>
      <c r="L6" s="73">
        <v>45017</v>
      </c>
      <c r="M6" s="74">
        <v>12345678</v>
      </c>
      <c r="N6" s="75">
        <v>8.2500000000000004E-2</v>
      </c>
      <c r="O6" s="147" t="s">
        <v>31</v>
      </c>
      <c r="P6" s="143">
        <v>500000</v>
      </c>
      <c r="Q6" s="76">
        <v>125000</v>
      </c>
      <c r="R6" s="143">
        <v>34000</v>
      </c>
      <c r="S6" s="141">
        <v>12000</v>
      </c>
      <c r="T6" s="137">
        <f>P6-Q6-Q7-R6-S6</f>
        <v>279000</v>
      </c>
      <c r="U6" s="138"/>
      <c r="V6" s="26"/>
    </row>
    <row r="7" spans="1:22" ht="42" customHeight="1" x14ac:dyDescent="0.2">
      <c r="A7" s="123"/>
      <c r="B7" s="124"/>
      <c r="C7" s="148"/>
      <c r="D7" s="77" t="s">
        <v>28</v>
      </c>
      <c r="E7" s="120"/>
      <c r="F7" s="151">
        <v>3000000</v>
      </c>
      <c r="G7" s="150"/>
      <c r="H7" s="146"/>
      <c r="I7" s="78" t="s">
        <v>6</v>
      </c>
      <c r="J7" s="79">
        <v>200000</v>
      </c>
      <c r="K7" s="80" t="s">
        <v>30</v>
      </c>
      <c r="L7" s="81">
        <v>44286</v>
      </c>
      <c r="M7" s="82">
        <v>108108</v>
      </c>
      <c r="N7" s="83">
        <v>0.125</v>
      </c>
      <c r="O7" s="148"/>
      <c r="P7" s="144"/>
      <c r="Q7" s="76">
        <v>50000</v>
      </c>
      <c r="R7" s="144"/>
      <c r="S7" s="142"/>
      <c r="T7" s="139"/>
      <c r="U7" s="140"/>
      <c r="V7" s="26"/>
    </row>
    <row r="8" spans="1:22" ht="42" customHeight="1" x14ac:dyDescent="0.2">
      <c r="A8" s="114" t="s">
        <v>8</v>
      </c>
      <c r="B8" s="115"/>
      <c r="C8" s="116"/>
      <c r="D8" s="117"/>
      <c r="E8" s="117"/>
      <c r="F8" s="117"/>
      <c r="G8" s="118"/>
      <c r="H8" s="27">
        <f>E6*H6</f>
        <v>5000000</v>
      </c>
      <c r="I8" s="28"/>
      <c r="J8" s="27">
        <f>SUM(E6*J6+E6*J7)</f>
        <v>1700000</v>
      </c>
      <c r="K8" s="29"/>
      <c r="L8" s="29"/>
      <c r="M8" s="29"/>
      <c r="N8" s="30"/>
      <c r="O8" s="31"/>
      <c r="P8" s="32">
        <f>P6*E6</f>
        <v>500000</v>
      </c>
      <c r="Q8" s="32">
        <f>(Q6*E6)+Q7*E6</f>
        <v>175000</v>
      </c>
      <c r="R8" s="32">
        <f>(R6*E6)</f>
        <v>34000</v>
      </c>
      <c r="S8" s="32">
        <f>S6*E6</f>
        <v>12000</v>
      </c>
      <c r="T8" s="112">
        <f>T6*E6</f>
        <v>279000</v>
      </c>
      <c r="U8" s="113"/>
      <c r="V8" s="2"/>
    </row>
    <row r="9" spans="1:22" s="25" customFormat="1" ht="42" customHeight="1" x14ac:dyDescent="0.2">
      <c r="A9" s="132" t="s">
        <v>7</v>
      </c>
      <c r="B9" s="133"/>
      <c r="C9" s="54" t="s">
        <v>9</v>
      </c>
      <c r="D9" s="54" t="s">
        <v>15</v>
      </c>
      <c r="E9" s="55" t="s">
        <v>19</v>
      </c>
      <c r="F9" s="108" t="s">
        <v>16</v>
      </c>
      <c r="G9" s="108"/>
      <c r="H9" s="56" t="s">
        <v>1</v>
      </c>
      <c r="I9" s="134" t="s">
        <v>2</v>
      </c>
      <c r="J9" s="133"/>
      <c r="K9" s="57" t="s">
        <v>21</v>
      </c>
      <c r="L9" s="58" t="s">
        <v>22</v>
      </c>
      <c r="M9" s="55" t="s">
        <v>23</v>
      </c>
      <c r="N9" s="59" t="s">
        <v>24</v>
      </c>
      <c r="O9" s="55" t="s">
        <v>20</v>
      </c>
      <c r="P9" s="56" t="s">
        <v>11</v>
      </c>
      <c r="Q9" s="56" t="s">
        <v>18</v>
      </c>
      <c r="R9" s="8" t="s">
        <v>4</v>
      </c>
      <c r="S9" s="8" t="s">
        <v>17</v>
      </c>
      <c r="T9" s="154" t="s">
        <v>3</v>
      </c>
      <c r="U9" s="155"/>
      <c r="V9" s="7"/>
    </row>
    <row r="10" spans="1:22" ht="42" customHeight="1" x14ac:dyDescent="0.2">
      <c r="A10" s="92"/>
      <c r="B10" s="93"/>
      <c r="C10" s="98"/>
      <c r="D10" s="5"/>
      <c r="E10" s="84"/>
      <c r="F10" s="100"/>
      <c r="G10" s="101"/>
      <c r="H10" s="86"/>
      <c r="I10" s="52" t="s">
        <v>32</v>
      </c>
      <c r="J10" s="33"/>
      <c r="K10" s="34"/>
      <c r="L10" s="35"/>
      <c r="M10" s="36"/>
      <c r="N10" s="37"/>
      <c r="O10" s="98"/>
      <c r="P10" s="96"/>
      <c r="Q10" s="1"/>
      <c r="R10" s="96"/>
      <c r="S10" s="103"/>
      <c r="T10" s="88">
        <f>P10-Q10-Q11-R10-S10</f>
        <v>0</v>
      </c>
      <c r="U10" s="89"/>
      <c r="V10" s="26"/>
    </row>
    <row r="11" spans="1:22" ht="42" customHeight="1" x14ac:dyDescent="0.2">
      <c r="A11" s="94"/>
      <c r="B11" s="95"/>
      <c r="C11" s="99"/>
      <c r="D11" s="4"/>
      <c r="E11" s="85"/>
      <c r="F11" s="102"/>
      <c r="G11" s="101"/>
      <c r="H11" s="87"/>
      <c r="I11" s="53" t="s">
        <v>33</v>
      </c>
      <c r="J11" s="38"/>
      <c r="K11" s="39"/>
      <c r="L11" s="40"/>
      <c r="M11" s="41"/>
      <c r="N11" s="42"/>
      <c r="O11" s="99"/>
      <c r="P11" s="97"/>
      <c r="Q11" s="1"/>
      <c r="R11" s="97"/>
      <c r="S11" s="104"/>
      <c r="T11" s="90"/>
      <c r="U11" s="91"/>
      <c r="V11" s="26"/>
    </row>
    <row r="12" spans="1:22" ht="42" customHeight="1" x14ac:dyDescent="0.2">
      <c r="A12" s="114" t="s">
        <v>8</v>
      </c>
      <c r="B12" s="115"/>
      <c r="C12" s="116"/>
      <c r="D12" s="117"/>
      <c r="E12" s="117"/>
      <c r="F12" s="117"/>
      <c r="G12" s="118"/>
      <c r="H12" s="43">
        <f>E10*H10</f>
        <v>0</v>
      </c>
      <c r="I12" s="28"/>
      <c r="J12" s="43">
        <f>SUM(E10*J10+E10*J11)</f>
        <v>0</v>
      </c>
      <c r="K12" s="29"/>
      <c r="L12" s="29"/>
      <c r="M12" s="29"/>
      <c r="N12" s="30"/>
      <c r="O12" s="31"/>
      <c r="P12" s="32">
        <f>P10*E10</f>
        <v>0</v>
      </c>
      <c r="Q12" s="32">
        <f>(Q10*E10)+Q11*E10</f>
        <v>0</v>
      </c>
      <c r="R12" s="32">
        <f>(R10*E10)</f>
        <v>0</v>
      </c>
      <c r="S12" s="32">
        <f>S10*E10</f>
        <v>0</v>
      </c>
      <c r="T12" s="112">
        <f>T10*E10</f>
        <v>0</v>
      </c>
      <c r="U12" s="113"/>
      <c r="V12" s="2"/>
    </row>
    <row r="13" spans="1:22" s="25" customFormat="1" ht="42" customHeight="1" x14ac:dyDescent="0.2">
      <c r="A13" s="132" t="s">
        <v>7</v>
      </c>
      <c r="B13" s="133"/>
      <c r="C13" s="54" t="s">
        <v>9</v>
      </c>
      <c r="D13" s="54" t="s">
        <v>15</v>
      </c>
      <c r="E13" s="55" t="s">
        <v>19</v>
      </c>
      <c r="F13" s="108" t="s">
        <v>16</v>
      </c>
      <c r="G13" s="108"/>
      <c r="H13" s="56" t="s">
        <v>1</v>
      </c>
      <c r="I13" s="134" t="s">
        <v>2</v>
      </c>
      <c r="J13" s="133"/>
      <c r="K13" s="57" t="s">
        <v>21</v>
      </c>
      <c r="L13" s="58" t="s">
        <v>22</v>
      </c>
      <c r="M13" s="55" t="s">
        <v>23</v>
      </c>
      <c r="N13" s="59" t="s">
        <v>24</v>
      </c>
      <c r="O13" s="55" t="s">
        <v>20</v>
      </c>
      <c r="P13" s="56" t="s">
        <v>11</v>
      </c>
      <c r="Q13" s="56" t="s">
        <v>18</v>
      </c>
      <c r="R13" s="56" t="s">
        <v>4</v>
      </c>
      <c r="S13" s="56" t="s">
        <v>17</v>
      </c>
      <c r="T13" s="135" t="s">
        <v>3</v>
      </c>
      <c r="U13" s="136"/>
      <c r="V13" s="7"/>
    </row>
    <row r="14" spans="1:22" ht="42" customHeight="1" x14ac:dyDescent="0.2">
      <c r="A14" s="92"/>
      <c r="B14" s="93"/>
      <c r="C14" s="98"/>
      <c r="D14" s="5"/>
      <c r="E14" s="84"/>
      <c r="F14" s="100"/>
      <c r="G14" s="101"/>
      <c r="H14" s="86"/>
      <c r="I14" s="52" t="s">
        <v>32</v>
      </c>
      <c r="J14" s="33"/>
      <c r="K14" s="34"/>
      <c r="L14" s="35"/>
      <c r="M14" s="36"/>
      <c r="N14" s="37"/>
      <c r="O14" s="98"/>
      <c r="P14" s="96"/>
      <c r="Q14" s="1"/>
      <c r="R14" s="96"/>
      <c r="S14" s="103"/>
      <c r="T14" s="88">
        <f>P14-Q14-Q15-R14-S14</f>
        <v>0</v>
      </c>
      <c r="U14" s="89"/>
      <c r="V14" s="26"/>
    </row>
    <row r="15" spans="1:22" ht="42" customHeight="1" x14ac:dyDescent="0.2">
      <c r="A15" s="94"/>
      <c r="B15" s="95"/>
      <c r="C15" s="99"/>
      <c r="D15" s="4"/>
      <c r="E15" s="85"/>
      <c r="F15" s="102"/>
      <c r="G15" s="101"/>
      <c r="H15" s="87"/>
      <c r="I15" s="53" t="s">
        <v>33</v>
      </c>
      <c r="J15" s="38"/>
      <c r="K15" s="39"/>
      <c r="L15" s="40"/>
      <c r="M15" s="41"/>
      <c r="N15" s="42"/>
      <c r="O15" s="99"/>
      <c r="P15" s="97"/>
      <c r="Q15" s="1"/>
      <c r="R15" s="97"/>
      <c r="S15" s="104"/>
      <c r="T15" s="90"/>
      <c r="U15" s="91"/>
      <c r="V15" s="26"/>
    </row>
    <row r="16" spans="1:22" ht="42" customHeight="1" x14ac:dyDescent="0.2">
      <c r="A16" s="114" t="s">
        <v>8</v>
      </c>
      <c r="B16" s="115"/>
      <c r="C16" s="116"/>
      <c r="D16" s="117"/>
      <c r="E16" s="117"/>
      <c r="F16" s="117"/>
      <c r="G16" s="118"/>
      <c r="H16" s="43">
        <f>E14*H14</f>
        <v>0</v>
      </c>
      <c r="I16" s="28"/>
      <c r="J16" s="43">
        <f>SUM(E14*J14+E14*J15)</f>
        <v>0</v>
      </c>
      <c r="K16" s="29"/>
      <c r="L16" s="29"/>
      <c r="M16" s="29"/>
      <c r="N16" s="30"/>
      <c r="O16" s="31"/>
      <c r="P16" s="32">
        <f>P14*E14</f>
        <v>0</v>
      </c>
      <c r="Q16" s="32">
        <f>(Q14*E14)+Q15*E14</f>
        <v>0</v>
      </c>
      <c r="R16" s="32">
        <f>(R14*E14)</f>
        <v>0</v>
      </c>
      <c r="S16" s="32">
        <f>S14*E14</f>
        <v>0</v>
      </c>
      <c r="T16" s="112">
        <f>T14*E14</f>
        <v>0</v>
      </c>
      <c r="U16" s="113"/>
      <c r="V16" s="2"/>
    </row>
    <row r="17" spans="1:22" s="25" customFormat="1" ht="42" customHeight="1" x14ac:dyDescent="0.2">
      <c r="A17" s="132" t="s">
        <v>7</v>
      </c>
      <c r="B17" s="133"/>
      <c r="C17" s="54" t="s">
        <v>9</v>
      </c>
      <c r="D17" s="54" t="s">
        <v>15</v>
      </c>
      <c r="E17" s="55" t="s">
        <v>19</v>
      </c>
      <c r="F17" s="108" t="s">
        <v>16</v>
      </c>
      <c r="G17" s="108"/>
      <c r="H17" s="56" t="s">
        <v>1</v>
      </c>
      <c r="I17" s="134" t="s">
        <v>2</v>
      </c>
      <c r="J17" s="133"/>
      <c r="K17" s="57" t="s">
        <v>21</v>
      </c>
      <c r="L17" s="58" t="s">
        <v>22</v>
      </c>
      <c r="M17" s="55" t="s">
        <v>23</v>
      </c>
      <c r="N17" s="59" t="s">
        <v>24</v>
      </c>
      <c r="O17" s="55" t="s">
        <v>20</v>
      </c>
      <c r="P17" s="56" t="s">
        <v>11</v>
      </c>
      <c r="Q17" s="56" t="s">
        <v>18</v>
      </c>
      <c r="R17" s="56" t="s">
        <v>4</v>
      </c>
      <c r="S17" s="56" t="s">
        <v>17</v>
      </c>
      <c r="T17" s="135" t="s">
        <v>3</v>
      </c>
      <c r="U17" s="136"/>
      <c r="V17" s="7"/>
    </row>
    <row r="18" spans="1:22" ht="42" customHeight="1" x14ac:dyDescent="0.2">
      <c r="A18" s="92"/>
      <c r="B18" s="93"/>
      <c r="C18" s="98"/>
      <c r="D18" s="5"/>
      <c r="E18" s="84"/>
      <c r="F18" s="100"/>
      <c r="G18" s="101"/>
      <c r="H18" s="86"/>
      <c r="I18" s="52" t="s">
        <v>32</v>
      </c>
      <c r="J18" s="33"/>
      <c r="K18" s="34"/>
      <c r="L18" s="35"/>
      <c r="M18" s="36"/>
      <c r="N18" s="37"/>
      <c r="O18" s="98"/>
      <c r="P18" s="96"/>
      <c r="Q18" s="1"/>
      <c r="R18" s="96"/>
      <c r="S18" s="103"/>
      <c r="T18" s="88">
        <f>P18-Q18-Q19-R18-S18</f>
        <v>0</v>
      </c>
      <c r="U18" s="89"/>
      <c r="V18" s="26"/>
    </row>
    <row r="19" spans="1:22" ht="42" customHeight="1" x14ac:dyDescent="0.2">
      <c r="A19" s="94"/>
      <c r="B19" s="95"/>
      <c r="C19" s="99"/>
      <c r="D19" s="4"/>
      <c r="E19" s="85"/>
      <c r="F19" s="102"/>
      <c r="G19" s="101"/>
      <c r="H19" s="87"/>
      <c r="I19" s="53" t="s">
        <v>33</v>
      </c>
      <c r="J19" s="38"/>
      <c r="K19" s="39"/>
      <c r="L19" s="40"/>
      <c r="M19" s="41"/>
      <c r="N19" s="42"/>
      <c r="O19" s="99"/>
      <c r="P19" s="97"/>
      <c r="Q19" s="1"/>
      <c r="R19" s="97"/>
      <c r="S19" s="104"/>
      <c r="T19" s="90"/>
      <c r="U19" s="91"/>
      <c r="V19" s="26"/>
    </row>
    <row r="20" spans="1:22" ht="42" customHeight="1" x14ac:dyDescent="0.2">
      <c r="A20" s="114" t="s">
        <v>8</v>
      </c>
      <c r="B20" s="115"/>
      <c r="C20" s="116"/>
      <c r="D20" s="117"/>
      <c r="E20" s="117"/>
      <c r="F20" s="117"/>
      <c r="G20" s="118"/>
      <c r="H20" s="43">
        <f>E18*H18</f>
        <v>0</v>
      </c>
      <c r="I20" s="28"/>
      <c r="J20" s="43">
        <f>SUM(E18*J18+E18*J19)</f>
        <v>0</v>
      </c>
      <c r="K20" s="29"/>
      <c r="L20" s="29"/>
      <c r="M20" s="29"/>
      <c r="N20" s="30"/>
      <c r="O20" s="31"/>
      <c r="P20" s="32">
        <f>P18*E18</f>
        <v>0</v>
      </c>
      <c r="Q20" s="32">
        <f>(Q18*E18)+Q19*E18</f>
        <v>0</v>
      </c>
      <c r="R20" s="32">
        <f>(R18*E18)</f>
        <v>0</v>
      </c>
      <c r="S20" s="32">
        <f>S18*E18</f>
        <v>0</v>
      </c>
      <c r="T20" s="112">
        <f>T18*E18</f>
        <v>0</v>
      </c>
      <c r="U20" s="113"/>
      <c r="V20" s="2"/>
    </row>
    <row r="21" spans="1:22" s="25" customFormat="1" ht="42" customHeight="1" x14ac:dyDescent="0.2">
      <c r="A21" s="132" t="s">
        <v>7</v>
      </c>
      <c r="B21" s="133"/>
      <c r="C21" s="54" t="s">
        <v>9</v>
      </c>
      <c r="D21" s="54" t="s">
        <v>15</v>
      </c>
      <c r="E21" s="55" t="s">
        <v>19</v>
      </c>
      <c r="F21" s="108" t="s">
        <v>16</v>
      </c>
      <c r="G21" s="108"/>
      <c r="H21" s="56" t="s">
        <v>1</v>
      </c>
      <c r="I21" s="134" t="s">
        <v>2</v>
      </c>
      <c r="J21" s="133"/>
      <c r="K21" s="57" t="s">
        <v>21</v>
      </c>
      <c r="L21" s="58" t="s">
        <v>22</v>
      </c>
      <c r="M21" s="55" t="s">
        <v>23</v>
      </c>
      <c r="N21" s="59" t="s">
        <v>24</v>
      </c>
      <c r="O21" s="55" t="s">
        <v>20</v>
      </c>
      <c r="P21" s="56" t="s">
        <v>11</v>
      </c>
      <c r="Q21" s="56" t="s">
        <v>18</v>
      </c>
      <c r="R21" s="56" t="s">
        <v>4</v>
      </c>
      <c r="S21" s="56" t="s">
        <v>17</v>
      </c>
      <c r="T21" s="135" t="s">
        <v>3</v>
      </c>
      <c r="U21" s="136"/>
      <c r="V21" s="7"/>
    </row>
    <row r="22" spans="1:22" ht="42" customHeight="1" x14ac:dyDescent="0.2">
      <c r="A22" s="92"/>
      <c r="B22" s="93"/>
      <c r="C22" s="98"/>
      <c r="D22" s="5"/>
      <c r="E22" s="84"/>
      <c r="F22" s="100"/>
      <c r="G22" s="101"/>
      <c r="H22" s="86"/>
      <c r="I22" s="52" t="s">
        <v>32</v>
      </c>
      <c r="J22" s="33"/>
      <c r="K22" s="34"/>
      <c r="L22" s="35"/>
      <c r="M22" s="36"/>
      <c r="N22" s="37"/>
      <c r="O22" s="98"/>
      <c r="P22" s="96"/>
      <c r="Q22" s="1"/>
      <c r="R22" s="96"/>
      <c r="S22" s="103"/>
      <c r="T22" s="88">
        <f>P22-Q22-Q23-R22-S22</f>
        <v>0</v>
      </c>
      <c r="U22" s="89"/>
      <c r="V22" s="26"/>
    </row>
    <row r="23" spans="1:22" ht="42" customHeight="1" x14ac:dyDescent="0.2">
      <c r="A23" s="94"/>
      <c r="B23" s="95"/>
      <c r="C23" s="99"/>
      <c r="D23" s="4"/>
      <c r="E23" s="85"/>
      <c r="F23" s="102"/>
      <c r="G23" s="101"/>
      <c r="H23" s="87"/>
      <c r="I23" s="53" t="s">
        <v>33</v>
      </c>
      <c r="J23" s="38"/>
      <c r="K23" s="39"/>
      <c r="L23" s="40"/>
      <c r="M23" s="41"/>
      <c r="N23" s="42"/>
      <c r="O23" s="99"/>
      <c r="P23" s="97"/>
      <c r="Q23" s="1"/>
      <c r="R23" s="97"/>
      <c r="S23" s="104"/>
      <c r="T23" s="90"/>
      <c r="U23" s="91"/>
      <c r="V23" s="26"/>
    </row>
    <row r="24" spans="1:22" ht="42" customHeight="1" x14ac:dyDescent="0.2">
      <c r="A24" s="114" t="s">
        <v>8</v>
      </c>
      <c r="B24" s="115"/>
      <c r="C24" s="116"/>
      <c r="D24" s="117"/>
      <c r="E24" s="117"/>
      <c r="F24" s="117"/>
      <c r="G24" s="118"/>
      <c r="H24" s="43">
        <f>E22*H22</f>
        <v>0</v>
      </c>
      <c r="I24" s="28"/>
      <c r="J24" s="43">
        <f>SUM(E22*J22+E22*J23)</f>
        <v>0</v>
      </c>
      <c r="K24" s="29"/>
      <c r="L24" s="29"/>
      <c r="M24" s="29"/>
      <c r="N24" s="30"/>
      <c r="O24" s="31"/>
      <c r="P24" s="32">
        <f>P22*E22</f>
        <v>0</v>
      </c>
      <c r="Q24" s="32">
        <f>(Q22*E22)+Q23*E22</f>
        <v>0</v>
      </c>
      <c r="R24" s="32">
        <f>(R22*E22)</f>
        <v>0</v>
      </c>
      <c r="S24" s="32">
        <f>S22*E22</f>
        <v>0</v>
      </c>
      <c r="T24" s="112">
        <f>T22*E22</f>
        <v>0</v>
      </c>
      <c r="U24" s="113"/>
      <c r="V24" s="2"/>
    </row>
    <row r="25" spans="1:22" s="25" customFormat="1" ht="42" customHeight="1" x14ac:dyDescent="0.2">
      <c r="A25" s="132" t="s">
        <v>7</v>
      </c>
      <c r="B25" s="133"/>
      <c r="C25" s="54" t="s">
        <v>9</v>
      </c>
      <c r="D25" s="54" t="s">
        <v>15</v>
      </c>
      <c r="E25" s="55" t="s">
        <v>19</v>
      </c>
      <c r="F25" s="108" t="s">
        <v>16</v>
      </c>
      <c r="G25" s="108"/>
      <c r="H25" s="56" t="s">
        <v>1</v>
      </c>
      <c r="I25" s="134" t="s">
        <v>2</v>
      </c>
      <c r="J25" s="133"/>
      <c r="K25" s="57" t="s">
        <v>21</v>
      </c>
      <c r="L25" s="58" t="s">
        <v>22</v>
      </c>
      <c r="M25" s="55" t="s">
        <v>23</v>
      </c>
      <c r="N25" s="59" t="s">
        <v>24</v>
      </c>
      <c r="O25" s="55" t="s">
        <v>20</v>
      </c>
      <c r="P25" s="56" t="s">
        <v>11</v>
      </c>
      <c r="Q25" s="56" t="s">
        <v>18</v>
      </c>
      <c r="R25" s="56" t="s">
        <v>4</v>
      </c>
      <c r="S25" s="56" t="s">
        <v>17</v>
      </c>
      <c r="T25" s="135" t="s">
        <v>3</v>
      </c>
      <c r="U25" s="136"/>
      <c r="V25" s="7"/>
    </row>
    <row r="26" spans="1:22" ht="42" customHeight="1" x14ac:dyDescent="0.2">
      <c r="A26" s="92"/>
      <c r="B26" s="93"/>
      <c r="C26" s="98"/>
      <c r="D26" s="5"/>
      <c r="E26" s="84"/>
      <c r="F26" s="100"/>
      <c r="G26" s="101"/>
      <c r="H26" s="86"/>
      <c r="I26" s="52" t="s">
        <v>32</v>
      </c>
      <c r="J26" s="33"/>
      <c r="K26" s="34"/>
      <c r="L26" s="35"/>
      <c r="M26" s="36"/>
      <c r="N26" s="37"/>
      <c r="O26" s="98"/>
      <c r="P26" s="96"/>
      <c r="Q26" s="1"/>
      <c r="R26" s="96"/>
      <c r="S26" s="103"/>
      <c r="T26" s="88">
        <f>P26-Q26-Q27-R26-S26</f>
        <v>0</v>
      </c>
      <c r="U26" s="89"/>
      <c r="V26" s="26"/>
    </row>
    <row r="27" spans="1:22" ht="42" customHeight="1" x14ac:dyDescent="0.2">
      <c r="A27" s="94"/>
      <c r="B27" s="95"/>
      <c r="C27" s="99"/>
      <c r="D27" s="4"/>
      <c r="E27" s="85"/>
      <c r="F27" s="102"/>
      <c r="G27" s="101"/>
      <c r="H27" s="87"/>
      <c r="I27" s="53" t="s">
        <v>33</v>
      </c>
      <c r="J27" s="38"/>
      <c r="K27" s="39"/>
      <c r="L27" s="40"/>
      <c r="M27" s="41"/>
      <c r="N27" s="42"/>
      <c r="O27" s="99"/>
      <c r="P27" s="97"/>
      <c r="Q27" s="1"/>
      <c r="R27" s="97"/>
      <c r="S27" s="104"/>
      <c r="T27" s="90"/>
      <c r="U27" s="91"/>
      <c r="V27" s="26"/>
    </row>
    <row r="28" spans="1:22" ht="42" customHeight="1" x14ac:dyDescent="0.2">
      <c r="A28" s="114" t="s">
        <v>8</v>
      </c>
      <c r="B28" s="115"/>
      <c r="C28" s="116"/>
      <c r="D28" s="117"/>
      <c r="E28" s="117"/>
      <c r="F28" s="117"/>
      <c r="G28" s="118"/>
      <c r="H28" s="43">
        <f>E26*H26</f>
        <v>0</v>
      </c>
      <c r="I28" s="28"/>
      <c r="J28" s="43">
        <f>SUM(E26*J26+E26*J27)</f>
        <v>0</v>
      </c>
      <c r="K28" s="29"/>
      <c r="L28" s="29"/>
      <c r="M28" s="29"/>
      <c r="N28" s="30"/>
      <c r="O28" s="31"/>
      <c r="P28" s="32">
        <f>P26*E26</f>
        <v>0</v>
      </c>
      <c r="Q28" s="32">
        <f>(Q26*E26)+Q27*E26</f>
        <v>0</v>
      </c>
      <c r="R28" s="32">
        <f>(R26*E26)</f>
        <v>0</v>
      </c>
      <c r="S28" s="32">
        <f>S26*E26</f>
        <v>0</v>
      </c>
      <c r="T28" s="112">
        <f>T26*E26</f>
        <v>0</v>
      </c>
      <c r="U28" s="113"/>
      <c r="V28" s="2"/>
    </row>
    <row r="29" spans="1:22" s="25" customFormat="1" ht="42" customHeight="1" x14ac:dyDescent="0.2">
      <c r="A29" s="132" t="s">
        <v>7</v>
      </c>
      <c r="B29" s="133"/>
      <c r="C29" s="54" t="s">
        <v>9</v>
      </c>
      <c r="D29" s="54" t="s">
        <v>15</v>
      </c>
      <c r="E29" s="55" t="s">
        <v>19</v>
      </c>
      <c r="F29" s="108" t="s">
        <v>16</v>
      </c>
      <c r="G29" s="108"/>
      <c r="H29" s="56" t="s">
        <v>1</v>
      </c>
      <c r="I29" s="134" t="s">
        <v>2</v>
      </c>
      <c r="J29" s="133"/>
      <c r="K29" s="57" t="s">
        <v>21</v>
      </c>
      <c r="L29" s="58" t="s">
        <v>22</v>
      </c>
      <c r="M29" s="55" t="s">
        <v>23</v>
      </c>
      <c r="N29" s="59" t="s">
        <v>24</v>
      </c>
      <c r="O29" s="55" t="s">
        <v>20</v>
      </c>
      <c r="P29" s="56" t="s">
        <v>11</v>
      </c>
      <c r="Q29" s="56" t="s">
        <v>18</v>
      </c>
      <c r="R29" s="56" t="s">
        <v>4</v>
      </c>
      <c r="S29" s="56" t="s">
        <v>17</v>
      </c>
      <c r="T29" s="135" t="s">
        <v>3</v>
      </c>
      <c r="U29" s="136"/>
      <c r="V29" s="7"/>
    </row>
    <row r="30" spans="1:22" ht="42" customHeight="1" x14ac:dyDescent="0.2">
      <c r="A30" s="92"/>
      <c r="B30" s="93"/>
      <c r="C30" s="98"/>
      <c r="D30" s="5"/>
      <c r="E30" s="84"/>
      <c r="F30" s="100"/>
      <c r="G30" s="101"/>
      <c r="H30" s="86"/>
      <c r="I30" s="52" t="s">
        <v>32</v>
      </c>
      <c r="J30" s="33"/>
      <c r="K30" s="34"/>
      <c r="L30" s="35"/>
      <c r="M30" s="36"/>
      <c r="N30" s="37"/>
      <c r="O30" s="98"/>
      <c r="P30" s="96"/>
      <c r="Q30" s="1"/>
      <c r="R30" s="96"/>
      <c r="S30" s="103"/>
      <c r="T30" s="88">
        <f>P30-Q30-Q31-R30-S30</f>
        <v>0</v>
      </c>
      <c r="U30" s="89"/>
      <c r="V30" s="26"/>
    </row>
    <row r="31" spans="1:22" ht="42" customHeight="1" x14ac:dyDescent="0.2">
      <c r="A31" s="94"/>
      <c r="B31" s="95"/>
      <c r="C31" s="99"/>
      <c r="D31" s="4"/>
      <c r="E31" s="85"/>
      <c r="F31" s="102"/>
      <c r="G31" s="101"/>
      <c r="H31" s="87"/>
      <c r="I31" s="53" t="s">
        <v>33</v>
      </c>
      <c r="J31" s="38"/>
      <c r="K31" s="39"/>
      <c r="L31" s="40"/>
      <c r="M31" s="41"/>
      <c r="N31" s="42"/>
      <c r="O31" s="99"/>
      <c r="P31" s="97"/>
      <c r="Q31" s="1"/>
      <c r="R31" s="97"/>
      <c r="S31" s="104"/>
      <c r="T31" s="90"/>
      <c r="U31" s="91"/>
      <c r="V31" s="26"/>
    </row>
    <row r="32" spans="1:22" ht="42" customHeight="1" x14ac:dyDescent="0.2">
      <c r="A32" s="114" t="s">
        <v>8</v>
      </c>
      <c r="B32" s="115"/>
      <c r="C32" s="116"/>
      <c r="D32" s="117"/>
      <c r="E32" s="117"/>
      <c r="F32" s="117"/>
      <c r="G32" s="118"/>
      <c r="H32" s="43">
        <f>E30*H30</f>
        <v>0</v>
      </c>
      <c r="I32" s="28"/>
      <c r="J32" s="43">
        <f>SUM(E30*J30+E30*J31)</f>
        <v>0</v>
      </c>
      <c r="K32" s="29"/>
      <c r="L32" s="29"/>
      <c r="M32" s="29"/>
      <c r="N32" s="30"/>
      <c r="O32" s="31"/>
      <c r="P32" s="32">
        <f>P30*E30</f>
        <v>0</v>
      </c>
      <c r="Q32" s="32">
        <f>(Q30*E30)+Q31*E30</f>
        <v>0</v>
      </c>
      <c r="R32" s="32">
        <f>(R30*E30)</f>
        <v>0</v>
      </c>
      <c r="S32" s="32">
        <f>S30*E30</f>
        <v>0</v>
      </c>
      <c r="T32" s="112">
        <f>T30*E30</f>
        <v>0</v>
      </c>
      <c r="U32" s="113"/>
      <c r="V32" s="2"/>
    </row>
    <row r="33" spans="1:22" s="25" customFormat="1" ht="42" customHeight="1" x14ac:dyDescent="0.2">
      <c r="A33" s="132" t="s">
        <v>7</v>
      </c>
      <c r="B33" s="133"/>
      <c r="C33" s="54" t="s">
        <v>9</v>
      </c>
      <c r="D33" s="54" t="s">
        <v>15</v>
      </c>
      <c r="E33" s="55" t="s">
        <v>19</v>
      </c>
      <c r="F33" s="108" t="s">
        <v>16</v>
      </c>
      <c r="G33" s="108"/>
      <c r="H33" s="56" t="s">
        <v>1</v>
      </c>
      <c r="I33" s="134" t="s">
        <v>2</v>
      </c>
      <c r="J33" s="133"/>
      <c r="K33" s="57" t="s">
        <v>21</v>
      </c>
      <c r="L33" s="58" t="s">
        <v>22</v>
      </c>
      <c r="M33" s="55" t="s">
        <v>23</v>
      </c>
      <c r="N33" s="59" t="s">
        <v>24</v>
      </c>
      <c r="O33" s="55" t="s">
        <v>20</v>
      </c>
      <c r="P33" s="56" t="s">
        <v>11</v>
      </c>
      <c r="Q33" s="56" t="s">
        <v>18</v>
      </c>
      <c r="R33" s="56" t="s">
        <v>4</v>
      </c>
      <c r="S33" s="56" t="s">
        <v>17</v>
      </c>
      <c r="T33" s="135" t="s">
        <v>3</v>
      </c>
      <c r="U33" s="136"/>
      <c r="V33" s="7"/>
    </row>
    <row r="34" spans="1:22" ht="42" customHeight="1" x14ac:dyDescent="0.2">
      <c r="A34" s="92"/>
      <c r="B34" s="93"/>
      <c r="C34" s="98"/>
      <c r="D34" s="5"/>
      <c r="E34" s="84"/>
      <c r="F34" s="100"/>
      <c r="G34" s="101"/>
      <c r="H34" s="86"/>
      <c r="I34" s="52" t="s">
        <v>32</v>
      </c>
      <c r="J34" s="33"/>
      <c r="K34" s="34"/>
      <c r="L34" s="35"/>
      <c r="M34" s="36"/>
      <c r="N34" s="37"/>
      <c r="O34" s="98"/>
      <c r="P34" s="96"/>
      <c r="Q34" s="1"/>
      <c r="R34" s="96"/>
      <c r="S34" s="103"/>
      <c r="T34" s="88">
        <f>P34-Q34-Q35-R34-S34</f>
        <v>0</v>
      </c>
      <c r="U34" s="89"/>
      <c r="V34" s="26"/>
    </row>
    <row r="35" spans="1:22" ht="42" customHeight="1" x14ac:dyDescent="0.2">
      <c r="A35" s="94"/>
      <c r="B35" s="95"/>
      <c r="C35" s="99"/>
      <c r="D35" s="4"/>
      <c r="E35" s="85"/>
      <c r="F35" s="102"/>
      <c r="G35" s="101"/>
      <c r="H35" s="87"/>
      <c r="I35" s="53" t="s">
        <v>33</v>
      </c>
      <c r="J35" s="38"/>
      <c r="K35" s="39"/>
      <c r="L35" s="40"/>
      <c r="M35" s="41"/>
      <c r="N35" s="42"/>
      <c r="O35" s="99"/>
      <c r="P35" s="97"/>
      <c r="Q35" s="1"/>
      <c r="R35" s="97"/>
      <c r="S35" s="104"/>
      <c r="T35" s="90"/>
      <c r="U35" s="91"/>
      <c r="V35" s="26"/>
    </row>
    <row r="36" spans="1:22" ht="42" customHeight="1" x14ac:dyDescent="0.2">
      <c r="A36" s="114" t="s">
        <v>8</v>
      </c>
      <c r="B36" s="115"/>
      <c r="C36" s="116"/>
      <c r="D36" s="117"/>
      <c r="E36" s="117"/>
      <c r="F36" s="117"/>
      <c r="G36" s="118"/>
      <c r="H36" s="43">
        <f>E34*H34</f>
        <v>0</v>
      </c>
      <c r="I36" s="28"/>
      <c r="J36" s="43">
        <f>SUM(E34*J34+E34*J35)</f>
        <v>0</v>
      </c>
      <c r="K36" s="29"/>
      <c r="L36" s="29"/>
      <c r="M36" s="29"/>
      <c r="N36" s="30"/>
      <c r="O36" s="31"/>
      <c r="P36" s="32">
        <f>P34*E34</f>
        <v>0</v>
      </c>
      <c r="Q36" s="32">
        <f>(Q34*E34)+Q35*E34</f>
        <v>0</v>
      </c>
      <c r="R36" s="32">
        <f>(R34*E34)</f>
        <v>0</v>
      </c>
      <c r="S36" s="32">
        <f>S34*E34</f>
        <v>0</v>
      </c>
      <c r="T36" s="112">
        <f>T34*E34</f>
        <v>0</v>
      </c>
      <c r="U36" s="113"/>
      <c r="V36" s="2"/>
    </row>
    <row r="37" spans="1:22" s="25" customFormat="1" ht="42" customHeight="1" x14ac:dyDescent="0.2">
      <c r="A37" s="132" t="s">
        <v>7</v>
      </c>
      <c r="B37" s="133"/>
      <c r="C37" s="54" t="s">
        <v>9</v>
      </c>
      <c r="D37" s="54" t="s">
        <v>15</v>
      </c>
      <c r="E37" s="55" t="s">
        <v>19</v>
      </c>
      <c r="F37" s="108" t="s">
        <v>16</v>
      </c>
      <c r="G37" s="108"/>
      <c r="H37" s="56" t="s">
        <v>1</v>
      </c>
      <c r="I37" s="134" t="s">
        <v>2</v>
      </c>
      <c r="J37" s="133"/>
      <c r="K37" s="57" t="s">
        <v>21</v>
      </c>
      <c r="L37" s="58" t="s">
        <v>22</v>
      </c>
      <c r="M37" s="55" t="s">
        <v>23</v>
      </c>
      <c r="N37" s="59" t="s">
        <v>24</v>
      </c>
      <c r="O37" s="55" t="s">
        <v>20</v>
      </c>
      <c r="P37" s="56" t="s">
        <v>11</v>
      </c>
      <c r="Q37" s="56" t="s">
        <v>18</v>
      </c>
      <c r="R37" s="56" t="s">
        <v>4</v>
      </c>
      <c r="S37" s="56" t="s">
        <v>17</v>
      </c>
      <c r="T37" s="135" t="s">
        <v>3</v>
      </c>
      <c r="U37" s="136"/>
      <c r="V37" s="7"/>
    </row>
    <row r="38" spans="1:22" ht="42" customHeight="1" x14ac:dyDescent="0.2">
      <c r="A38" s="92"/>
      <c r="B38" s="93"/>
      <c r="C38" s="98"/>
      <c r="D38" s="5"/>
      <c r="E38" s="84"/>
      <c r="F38" s="100"/>
      <c r="G38" s="101"/>
      <c r="H38" s="86"/>
      <c r="I38" s="52" t="s">
        <v>32</v>
      </c>
      <c r="J38" s="33"/>
      <c r="K38" s="34"/>
      <c r="L38" s="35"/>
      <c r="M38" s="36"/>
      <c r="N38" s="37"/>
      <c r="O38" s="98"/>
      <c r="P38" s="96"/>
      <c r="Q38" s="1"/>
      <c r="R38" s="96"/>
      <c r="S38" s="103"/>
      <c r="T38" s="88">
        <f>P38-Q38-Q39-R38-S38</f>
        <v>0</v>
      </c>
      <c r="U38" s="89"/>
      <c r="V38" s="26"/>
    </row>
    <row r="39" spans="1:22" ht="42" customHeight="1" x14ac:dyDescent="0.2">
      <c r="A39" s="94"/>
      <c r="B39" s="95"/>
      <c r="C39" s="99"/>
      <c r="D39" s="4"/>
      <c r="E39" s="85"/>
      <c r="F39" s="102"/>
      <c r="G39" s="101"/>
      <c r="H39" s="87"/>
      <c r="I39" s="53" t="s">
        <v>33</v>
      </c>
      <c r="J39" s="38"/>
      <c r="K39" s="39"/>
      <c r="L39" s="40"/>
      <c r="M39" s="41"/>
      <c r="N39" s="42"/>
      <c r="O39" s="99"/>
      <c r="P39" s="97"/>
      <c r="Q39" s="1"/>
      <c r="R39" s="97"/>
      <c r="S39" s="104"/>
      <c r="T39" s="90"/>
      <c r="U39" s="91"/>
      <c r="V39" s="26"/>
    </row>
    <row r="40" spans="1:22" ht="42" customHeight="1" x14ac:dyDescent="0.2">
      <c r="A40" s="114" t="s">
        <v>8</v>
      </c>
      <c r="B40" s="115"/>
      <c r="C40" s="116"/>
      <c r="D40" s="117"/>
      <c r="E40" s="117"/>
      <c r="F40" s="117"/>
      <c r="G40" s="118"/>
      <c r="H40" s="43">
        <f>E38*H38</f>
        <v>0</v>
      </c>
      <c r="I40" s="28"/>
      <c r="J40" s="43">
        <f>SUM(E38*J38+E38*J39)</f>
        <v>0</v>
      </c>
      <c r="K40" s="29"/>
      <c r="L40" s="29"/>
      <c r="M40" s="29"/>
      <c r="N40" s="30"/>
      <c r="O40" s="31"/>
      <c r="P40" s="32">
        <f>P38*E38</f>
        <v>0</v>
      </c>
      <c r="Q40" s="32">
        <f>(Q38*E38)+Q39*E38</f>
        <v>0</v>
      </c>
      <c r="R40" s="32">
        <f>(R38*E38)</f>
        <v>0</v>
      </c>
      <c r="S40" s="32">
        <f>S38*E38</f>
        <v>0</v>
      </c>
      <c r="T40" s="112">
        <f>T38*E38</f>
        <v>0</v>
      </c>
      <c r="U40" s="113"/>
      <c r="V40" s="2"/>
    </row>
    <row r="41" spans="1:22" s="6" customFormat="1" ht="42" customHeight="1" thickBot="1" x14ac:dyDescent="0.25">
      <c r="A41" s="127"/>
      <c r="B41" s="128"/>
      <c r="C41" s="129" t="s">
        <v>13</v>
      </c>
      <c r="D41" s="130"/>
      <c r="E41" s="130"/>
      <c r="F41" s="130"/>
      <c r="G41" s="131"/>
      <c r="H41" s="60">
        <f>SUM(H12,H16,H20,H24,H28,H32,H36,H40)</f>
        <v>0</v>
      </c>
      <c r="I41" s="61" t="s">
        <v>12</v>
      </c>
      <c r="J41" s="62">
        <f>H41-SUM(J12+J16+J20+J24+J28+J32+J36+J40)</f>
        <v>0</v>
      </c>
      <c r="K41" s="63"/>
      <c r="L41" s="63"/>
      <c r="M41" s="63"/>
      <c r="N41" s="64"/>
      <c r="O41" s="65"/>
      <c r="P41" s="66"/>
      <c r="Q41" s="66"/>
      <c r="R41" s="67"/>
      <c r="S41" s="68" t="s">
        <v>14</v>
      </c>
      <c r="T41" s="125">
        <f>SUM(T12,T16,T20,T24,T28,T32,T36,T40)</f>
        <v>0</v>
      </c>
      <c r="U41" s="126"/>
      <c r="V41" s="3"/>
    </row>
    <row r="42" spans="1:22" s="48" customFormat="1" ht="42" customHeight="1" x14ac:dyDescent="0.2">
      <c r="A42" s="44"/>
      <c r="B42" s="152"/>
      <c r="C42" s="152"/>
      <c r="D42" s="152"/>
      <c r="E42" s="152"/>
      <c r="F42" s="152"/>
      <c r="G42" s="44"/>
      <c r="H42" s="45"/>
      <c r="I42" s="46"/>
      <c r="J42" s="47"/>
      <c r="N42" s="49"/>
      <c r="P42" s="50"/>
      <c r="Q42" s="50"/>
      <c r="R42" s="50"/>
      <c r="S42" s="50"/>
      <c r="T42" s="50"/>
      <c r="U42" s="50"/>
      <c r="V42" s="51"/>
    </row>
  </sheetData>
  <mergeCells count="169">
    <mergeCell ref="B42:F42"/>
    <mergeCell ref="A2:U2"/>
    <mergeCell ref="A9:B9"/>
    <mergeCell ref="F9:G9"/>
    <mergeCell ref="I9:J9"/>
    <mergeCell ref="T9:U9"/>
    <mergeCell ref="A13:B13"/>
    <mergeCell ref="F13:G13"/>
    <mergeCell ref="I13:J13"/>
    <mergeCell ref="T13:U13"/>
    <mergeCell ref="A17:B17"/>
    <mergeCell ref="F17:G17"/>
    <mergeCell ref="I17:J17"/>
    <mergeCell ref="T17:U17"/>
    <mergeCell ref="A25:B25"/>
    <mergeCell ref="F25:G25"/>
    <mergeCell ref="I25:J25"/>
    <mergeCell ref="T25:U25"/>
    <mergeCell ref="A21:B21"/>
    <mergeCell ref="F21:G21"/>
    <mergeCell ref="F6:G6"/>
    <mergeCell ref="F7:G7"/>
    <mergeCell ref="C6:C7"/>
    <mergeCell ref="C10:C11"/>
    <mergeCell ref="C14:C15"/>
    <mergeCell ref="A37:B37"/>
    <mergeCell ref="F37:G37"/>
    <mergeCell ref="I37:J37"/>
    <mergeCell ref="T37:U37"/>
    <mergeCell ref="O22:O23"/>
    <mergeCell ref="O26:O27"/>
    <mergeCell ref="R10:R11"/>
    <mergeCell ref="P10:P11"/>
    <mergeCell ref="T18:U19"/>
    <mergeCell ref="H10:H11"/>
    <mergeCell ref="A10:B11"/>
    <mergeCell ref="E10:E11"/>
    <mergeCell ref="A16:B16"/>
    <mergeCell ref="C16:G16"/>
    <mergeCell ref="E18:E19"/>
    <mergeCell ref="T5:U5"/>
    <mergeCell ref="A22:B23"/>
    <mergeCell ref="E22:E23"/>
    <mergeCell ref="H22:H23"/>
    <mergeCell ref="P22:P23"/>
    <mergeCell ref="R22:R23"/>
    <mergeCell ref="T14:U15"/>
    <mergeCell ref="S14:S15"/>
    <mergeCell ref="P14:P15"/>
    <mergeCell ref="A12:B12"/>
    <mergeCell ref="T12:U12"/>
    <mergeCell ref="C8:G8"/>
    <mergeCell ref="T6:U7"/>
    <mergeCell ref="S6:S7"/>
    <mergeCell ref="R6:R7"/>
    <mergeCell ref="P6:P7"/>
    <mergeCell ref="H6:H7"/>
    <mergeCell ref="T10:U11"/>
    <mergeCell ref="S10:S11"/>
    <mergeCell ref="I21:J21"/>
    <mergeCell ref="T21:U21"/>
    <mergeCell ref="T8:U8"/>
    <mergeCell ref="O6:O7"/>
    <mergeCell ref="O10:O11"/>
    <mergeCell ref="A5:B5"/>
    <mergeCell ref="I5:J5"/>
    <mergeCell ref="T36:U36"/>
    <mergeCell ref="A26:B27"/>
    <mergeCell ref="E26:E27"/>
    <mergeCell ref="H26:H27"/>
    <mergeCell ref="P26:P27"/>
    <mergeCell ref="R26:R27"/>
    <mergeCell ref="T30:U31"/>
    <mergeCell ref="H30:H31"/>
    <mergeCell ref="F18:G18"/>
    <mergeCell ref="F19:G19"/>
    <mergeCell ref="C18:C19"/>
    <mergeCell ref="C22:C23"/>
    <mergeCell ref="C26:C27"/>
    <mergeCell ref="C30:C31"/>
    <mergeCell ref="C34:C35"/>
    <mergeCell ref="T22:U23"/>
    <mergeCell ref="F29:G29"/>
    <mergeCell ref="I29:J29"/>
    <mergeCell ref="A33:B33"/>
    <mergeCell ref="F33:G33"/>
    <mergeCell ref="I33:J33"/>
    <mergeCell ref="H14:H15"/>
    <mergeCell ref="T41:U41"/>
    <mergeCell ref="R18:R19"/>
    <mergeCell ref="S18:S19"/>
    <mergeCell ref="A8:B8"/>
    <mergeCell ref="C12:G12"/>
    <mergeCell ref="A20:B20"/>
    <mergeCell ref="C20:G20"/>
    <mergeCell ref="A28:B28"/>
    <mergeCell ref="C28:G28"/>
    <mergeCell ref="A41:B41"/>
    <mergeCell ref="C41:G41"/>
    <mergeCell ref="A40:B40"/>
    <mergeCell ref="C40:G40"/>
    <mergeCell ref="E34:E35"/>
    <mergeCell ref="A24:B24"/>
    <mergeCell ref="C24:G24"/>
    <mergeCell ref="A30:B31"/>
    <mergeCell ref="E30:E31"/>
    <mergeCell ref="T24:U24"/>
    <mergeCell ref="T40:U40"/>
    <mergeCell ref="A36:B36"/>
    <mergeCell ref="C36:G36"/>
    <mergeCell ref="R38:R39"/>
    <mergeCell ref="O30:O31"/>
    <mergeCell ref="A4:N4"/>
    <mergeCell ref="P30:P31"/>
    <mergeCell ref="R30:R31"/>
    <mergeCell ref="S30:S31"/>
    <mergeCell ref="F5:G5"/>
    <mergeCell ref="P34:P35"/>
    <mergeCell ref="R34:R35"/>
    <mergeCell ref="S22:S23"/>
    <mergeCell ref="S26:S27"/>
    <mergeCell ref="P4:U4"/>
    <mergeCell ref="R14:R15"/>
    <mergeCell ref="P18:P19"/>
    <mergeCell ref="T16:U16"/>
    <mergeCell ref="T20:U20"/>
    <mergeCell ref="T28:U28"/>
    <mergeCell ref="A32:B32"/>
    <mergeCell ref="C32:G32"/>
    <mergeCell ref="A34:B35"/>
    <mergeCell ref="H34:H35"/>
    <mergeCell ref="S34:S35"/>
    <mergeCell ref="T32:U32"/>
    <mergeCell ref="T34:U35"/>
    <mergeCell ref="E6:E7"/>
    <mergeCell ref="A6:B7"/>
    <mergeCell ref="F10:G10"/>
    <mergeCell ref="F11:G11"/>
    <mergeCell ref="F14:G14"/>
    <mergeCell ref="F15:G15"/>
    <mergeCell ref="F22:G22"/>
    <mergeCell ref="F23:G23"/>
    <mergeCell ref="F26:G26"/>
    <mergeCell ref="F27:G27"/>
    <mergeCell ref="F30:G30"/>
    <mergeCell ref="E14:E15"/>
    <mergeCell ref="H18:H19"/>
    <mergeCell ref="T38:U39"/>
    <mergeCell ref="A38:B39"/>
    <mergeCell ref="E38:E39"/>
    <mergeCell ref="H38:H39"/>
    <mergeCell ref="P38:P39"/>
    <mergeCell ref="O38:O39"/>
    <mergeCell ref="C38:C39"/>
    <mergeCell ref="F31:G31"/>
    <mergeCell ref="F34:G34"/>
    <mergeCell ref="F35:G35"/>
    <mergeCell ref="F38:G38"/>
    <mergeCell ref="F39:G39"/>
    <mergeCell ref="A18:B19"/>
    <mergeCell ref="A14:B15"/>
    <mergeCell ref="S38:S39"/>
    <mergeCell ref="O34:O35"/>
    <mergeCell ref="T26:U27"/>
    <mergeCell ref="T29:U29"/>
    <mergeCell ref="T33:U33"/>
    <mergeCell ref="A29:B29"/>
    <mergeCell ref="O14:O15"/>
    <mergeCell ref="O18:O19"/>
  </mergeCells>
  <phoneticPr fontId="0" type="noConversion"/>
  <pageMargins left="0.2" right="0.2" top="0.5" bottom="0.2" header="0.5" footer="0.19"/>
  <pageSetup scale="40" orientation="landscape" horizontalDpi="300" verticalDpi="300" r:id="rId1"/>
  <headerFooter alignWithMargins="0">
    <oddHeader>&amp;C&amp;"Arial,Bold"&amp;18SCHEDULE OF REAL ESTATE OWNED&amp;R&amp;"Arial,Bold"&amp;14As of &amp;D</oddHeader>
    <oddFooter>&amp;R&amp;11&amp;P of &amp;N&amp;8
printed on: &amp;D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SOR</vt:lpstr>
      <vt:lpstr>Sheet3</vt:lpstr>
      <vt:lpstr>SOR!Print_Area</vt:lpstr>
      <vt:lpstr>SOR!Print_Titles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Tara, Frankie, Sonny or Chris</dc:creator>
  <cp:lastModifiedBy>KIMMY WILLIAMS</cp:lastModifiedBy>
  <cp:lastPrinted>2019-11-13T19:31:14Z</cp:lastPrinted>
  <dcterms:created xsi:type="dcterms:W3CDTF">2000-09-03T03:37:34Z</dcterms:created>
  <dcterms:modified xsi:type="dcterms:W3CDTF">2020-10-19T23:35:05Z</dcterms:modified>
</cp:coreProperties>
</file>